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ijanicko\Desktop\VZ\VZMR\MR41_2024 Rozšíření grafické nadstavby SIMTECO v ČRo\K vyhlášení\"/>
    </mc:Choice>
  </mc:AlternateContent>
  <xr:revisionPtr revIDLastSave="0" documentId="13_ncr:1_{F641A1BF-1358-441F-AFF4-8E5B3695E5CB}" xr6:coauthVersionLast="36" xr6:coauthVersionMax="36" xr10:uidLastSave="{00000000-0000-0000-0000-000000000000}"/>
  <bookViews>
    <workbookView xWindow="12510" yWindow="510" windowWidth="36690" windowHeight="17070" xr2:uid="{00000000-000D-0000-FFFF-FFFF00000000}"/>
  </bookViews>
  <sheets>
    <sheet name="Celkem" sheetId="4" r:id="rId1"/>
    <sheet name="Brno" sheetId="1" r:id="rId2"/>
    <sheet name="Ústí" sheetId="2" r:id="rId3"/>
    <sheet name="Olomouc" sheetId="3" r:id="rId4"/>
    <sheet name="Server Praha Update" sheetId="5" r:id="rId5"/>
  </sheets>
  <definedNames>
    <definedName name="_xlnm.Print_Area" localSheetId="1">Brno!$A$1:$F$33</definedName>
    <definedName name="_xlnm.Print_Area" localSheetId="0">Celkem!$A$5:$F$10</definedName>
    <definedName name="_xlnm.Print_Area" localSheetId="3">Olomouc!$A$1:$F$33</definedName>
    <definedName name="_xlnm.Print_Area" localSheetId="4">'Server Praha Update'!$A$1:$F$9</definedName>
    <definedName name="_xlnm.Print_Area" localSheetId="2">Ústí!$A$1:$F$33</definedName>
    <definedName name="Rabat" localSheetId="3">Olomouc!#REF!</definedName>
    <definedName name="Rabat0" localSheetId="3">Olomouc!$A$50:$A$149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3" l="1"/>
  <c r="F29" i="2"/>
  <c r="F29" i="1"/>
  <c r="F8" i="5" l="1"/>
  <c r="F6" i="5"/>
  <c r="F5" i="5"/>
  <c r="F4" i="5"/>
  <c r="F7" i="5"/>
  <c r="F3" i="5" l="1"/>
  <c r="F9" i="5" s="1"/>
  <c r="A5" i="4"/>
  <c r="A8" i="4"/>
  <c r="A7" i="4"/>
  <c r="A6" i="4"/>
  <c r="F32" i="3"/>
  <c r="F32" i="1"/>
  <c r="F31" i="1"/>
  <c r="F30" i="1"/>
  <c r="F28" i="1"/>
  <c r="F27" i="1"/>
  <c r="F26" i="1"/>
  <c r="F25" i="1"/>
  <c r="F24" i="1"/>
  <c r="F23" i="1"/>
  <c r="F22" i="1"/>
  <c r="F21" i="1"/>
  <c r="F19" i="1"/>
  <c r="F17" i="1"/>
  <c r="F16" i="1"/>
  <c r="F15" i="1"/>
  <c r="F14" i="1"/>
  <c r="F12" i="1"/>
  <c r="F11" i="1"/>
  <c r="F10" i="1"/>
  <c r="F8" i="1"/>
  <c r="F6" i="1"/>
  <c r="F4" i="1"/>
  <c r="F32" i="2"/>
  <c r="F31" i="2"/>
  <c r="F30" i="2"/>
  <c r="F28" i="2"/>
  <c r="F27" i="2"/>
  <c r="F26" i="2"/>
  <c r="F25" i="2"/>
  <c r="F24" i="2"/>
  <c r="F23" i="2"/>
  <c r="F22" i="2"/>
  <c r="F21" i="2"/>
  <c r="F19" i="2"/>
  <c r="F17" i="2"/>
  <c r="F16" i="2"/>
  <c r="F15" i="2"/>
  <c r="F14" i="2"/>
  <c r="F12" i="2"/>
  <c r="F11" i="2"/>
  <c r="F10" i="2"/>
  <c r="F8" i="2"/>
  <c r="F6" i="2"/>
  <c r="F4" i="2"/>
  <c r="F28" i="3"/>
  <c r="F8" i="3"/>
  <c r="F21" i="3"/>
  <c r="F31" i="3"/>
  <c r="F30" i="3"/>
  <c r="F27" i="3"/>
  <c r="F26" i="3"/>
  <c r="F25" i="3"/>
  <c r="F24" i="3"/>
  <c r="F23" i="3"/>
  <c r="F22" i="3"/>
  <c r="F12" i="3"/>
  <c r="F10" i="3"/>
  <c r="F19" i="3"/>
  <c r="F17" i="3"/>
  <c r="F16" i="3"/>
  <c r="F15" i="3"/>
  <c r="F14" i="3"/>
  <c r="F11" i="3"/>
  <c r="F6" i="3"/>
  <c r="F4" i="3"/>
  <c r="B5" i="4" l="1"/>
  <c r="F33" i="1"/>
  <c r="B8" i="4" s="1"/>
  <c r="F33" i="2"/>
  <c r="B7" i="4" s="1"/>
  <c r="F33" i="3"/>
  <c r="B6" i="4" s="1"/>
  <c r="B9" i="4" l="1"/>
  <c r="B10" i="4" l="1"/>
  <c r="B11" i="4" s="1"/>
</calcChain>
</file>

<file path=xl/sharedStrings.xml><?xml version="1.0" encoding="utf-8"?>
<sst xmlns="http://schemas.openxmlformats.org/spreadsheetml/2006/main" count="279" uniqueCount="84">
  <si>
    <t>Označení</t>
  </si>
  <si>
    <t>Popis</t>
  </si>
  <si>
    <t>MJ</t>
  </si>
  <si>
    <t>Počty ks</t>
  </si>
  <si>
    <t>Cena bez DPH za ks</t>
  </si>
  <si>
    <t>Cena bez DPH celkem</t>
  </si>
  <si>
    <t xml:space="preserve">SIMTECO </t>
  </si>
  <si>
    <t>ks</t>
  </si>
  <si>
    <t>PC - Klient</t>
  </si>
  <si>
    <t>LCD</t>
  </si>
  <si>
    <t>BACNET USB HW klíč</t>
  </si>
  <si>
    <t>BACNET licence</t>
  </si>
  <si>
    <t>Software - Rozšiřující licence</t>
  </si>
  <si>
    <t>Device-lic-S</t>
  </si>
  <si>
    <t>Device-lic-O</t>
  </si>
  <si>
    <t xml:space="preserve">Licence pro 1 připojené zařízení Siemens - driver </t>
  </si>
  <si>
    <t>EPS/PZTS Siemens při splnění odběru 10 ks</t>
  </si>
  <si>
    <t>Wks-lic</t>
  </si>
  <si>
    <t>Point-lic</t>
  </si>
  <si>
    <t>Licence pro připojení další klientské stanice</t>
  </si>
  <si>
    <t>Licence pro přidání dalších 100 datových bodů</t>
  </si>
  <si>
    <t>Software - Rozšiřující funkce</t>
  </si>
  <si>
    <t>Anomálie</t>
  </si>
  <si>
    <t>Služby</t>
  </si>
  <si>
    <t>Layout</t>
  </si>
  <si>
    <t>Vytvoření grafických podkladů - hodinová sazba</t>
  </si>
  <si>
    <t>hod.</t>
  </si>
  <si>
    <r>
      <t>Okno s anomáliemi</t>
    </r>
    <r>
      <rPr>
        <sz val="12"/>
        <color rgb="FF000000"/>
        <rFont val="Arial"/>
        <family val="2"/>
      </rPr>
      <t xml:space="preserve"> - okno v dohledu, filtr dle globálního stavu datového bodu </t>
    </r>
    <r>
      <rPr>
        <b/>
        <sz val="12"/>
        <color rgb="FF000000"/>
        <rFont val="Arial"/>
        <family val="2"/>
      </rPr>
      <t>Komentář k anomálii</t>
    </r>
    <r>
      <rPr>
        <sz val="12"/>
        <color rgb="FF000000"/>
        <rFont val="Arial"/>
        <family val="2"/>
      </rPr>
      <t xml:space="preserve"> - edituje se z Dohledu, v 15s intervalech synchronizována mezi stanicemi, zobrazuje se jen v Dohledu</t>
    </r>
  </si>
  <si>
    <r>
      <t xml:space="preserve">Dell konfigurace - </t>
    </r>
    <r>
      <rPr>
        <sz val="12"/>
        <color rgb="FF000000"/>
        <rFont val="Arial"/>
        <family val="2"/>
      </rPr>
      <t>OS: Windows 11 Pro</t>
    </r>
  </si>
  <si>
    <r>
      <t>Dell konfigurace -</t>
    </r>
    <r>
      <rPr>
        <sz val="12"/>
        <color rgb="FF000000"/>
        <rFont val="Arial"/>
        <family val="2"/>
      </rPr>
      <t xml:space="preserve"> OS: </t>
    </r>
    <r>
      <rPr>
        <b/>
        <sz val="12"/>
        <color rgb="FF000000"/>
        <rFont val="Arial"/>
        <family val="2"/>
      </rPr>
      <t>Win 11</t>
    </r>
  </si>
  <si>
    <t>Doplňující LCD monitor, 24" pro klientské paracoviště</t>
  </si>
  <si>
    <t>USB klíč</t>
  </si>
  <si>
    <t>SIMTECO - Licence</t>
  </si>
  <si>
    <t>Rozšíření základní licence Ulimited základu velím Praha bez omezení připojených zařízení Device-lic</t>
  </si>
  <si>
    <t xml:space="preserve">Software </t>
  </si>
  <si>
    <t>Link_1</t>
  </si>
  <si>
    <t>Programování datových bodů - umístění grafických symbolů, sazba za kus</t>
  </si>
  <si>
    <t>Link_10</t>
  </si>
  <si>
    <t>Programování datových oblastí - sazba za kus - 10% z počtu datových bodů</t>
  </si>
  <si>
    <t>Install_server</t>
  </si>
  <si>
    <t>Instalace serverové části systému bez konfigurace a instalace OS na serveru</t>
  </si>
  <si>
    <t>Install_client</t>
  </si>
  <si>
    <t xml:space="preserve">LAN </t>
  </si>
  <si>
    <t>Služby spojené s připojením do sítě LAN/WAN - hodinová sazba</t>
  </si>
  <si>
    <t>Service_technik</t>
  </si>
  <si>
    <t>Service_parametry</t>
  </si>
  <si>
    <t>Zpracování vstupních parametrů technologií - hodinová sazba</t>
  </si>
  <si>
    <t>Test</t>
  </si>
  <si>
    <t>Provedení funkční zkoušky náhodných xxx ks detektorů - hodinová sazba</t>
  </si>
  <si>
    <t>Training</t>
  </si>
  <si>
    <t>Školení obsluhy - hodinová sazba</t>
  </si>
  <si>
    <t>Doprava</t>
  </si>
  <si>
    <t>kpl</t>
  </si>
  <si>
    <t>HW specifikace</t>
  </si>
  <si>
    <t>Instalace klientské části systému konfigurace a instalace OS na klientovi</t>
  </si>
  <si>
    <t>PC - driver</t>
  </si>
  <si>
    <t>Celkem</t>
  </si>
  <si>
    <t>Podpora servisního technika v místě instalace - hodinová sazba</t>
  </si>
  <si>
    <t>VRN - Dopravné</t>
  </si>
  <si>
    <t>SIMTECO Server Praha update</t>
  </si>
  <si>
    <t>Driver bacnet blackbox</t>
  </si>
  <si>
    <t>Dell Server</t>
  </si>
  <si>
    <t>Test Funkčnosti</t>
  </si>
  <si>
    <t>OS instalace operačního systému</t>
  </si>
  <si>
    <t>VRN</t>
  </si>
  <si>
    <t xml:space="preserve">VRM vedlejší rozpočtové náklady </t>
  </si>
  <si>
    <t>SIMTECO - celkový souhrn</t>
  </si>
  <si>
    <t>SIMTECO ČRo Brno</t>
  </si>
  <si>
    <t>SIMTECO ČRo Ústí nad Labem</t>
  </si>
  <si>
    <t>SIMTECO ČRo Olomouc</t>
  </si>
  <si>
    <t>DPH 21%</t>
  </si>
  <si>
    <t>EPS/PZTS Schrack při splnění odběru 10 ks</t>
  </si>
  <si>
    <t>Příloha č. 5 - Tabulka pro výpočet nabídkové ceny</t>
  </si>
  <si>
    <t>Položka</t>
  </si>
  <si>
    <t>Cena v Kč bez DPH</t>
  </si>
  <si>
    <t>Cena celkem bez DPH</t>
  </si>
  <si>
    <t>Cena celkem s DPH</t>
  </si>
  <si>
    <t>OS instal</t>
  </si>
  <si>
    <t>PC - driver Bacnet</t>
  </si>
  <si>
    <t>Reinstalace - nastavení driver Bacnet</t>
  </si>
  <si>
    <t>PC - driver Cerberus Pro</t>
  </si>
  <si>
    <t>Reinstalace - nastavení driver EPS</t>
  </si>
  <si>
    <t>Service_EPS</t>
  </si>
  <si>
    <t>Koordinace s technikem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</si>
</sst>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14">
    <font>
      <sz val="12"/>
      <color theme="1"/>
      <name val="Aptos Narrow"/>
      <family val="2"/>
      <charset val="238"/>
      <scheme val="minor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sz val="12"/>
      <color rgb="FF000000"/>
      <name val="Arial"/>
      <family val="2"/>
    </font>
    <font>
      <sz val="12"/>
      <name val="Arial CE"/>
      <family val="2"/>
      <charset val="238"/>
    </font>
    <font>
      <b/>
      <sz val="12"/>
      <color theme="1"/>
      <name val="Aptos Narrow"/>
      <scheme val="minor"/>
    </font>
    <font>
      <b/>
      <sz val="14"/>
      <color theme="1"/>
      <name val="Aptos Narrow"/>
      <scheme val="minor"/>
    </font>
    <font>
      <sz val="12"/>
      <color rgb="FFFF0000"/>
      <name val="Aptos Narrow"/>
      <family val="2"/>
      <charset val="238"/>
      <scheme val="minor"/>
    </font>
    <font>
      <sz val="11"/>
      <color rgb="FF212121"/>
      <name val="Calibri"/>
      <family val="2"/>
    </font>
    <font>
      <sz val="12"/>
      <name val="Aptos Narrow"/>
      <family val="2"/>
      <charset val="238"/>
      <scheme val="minor"/>
    </font>
    <font>
      <b/>
      <sz val="12"/>
      <color theme="1"/>
      <name val="Aptos Narrow"/>
      <charset val="238"/>
      <scheme val="minor"/>
    </font>
    <font>
      <sz val="12"/>
      <color theme="1"/>
      <name val="Aptos Narrow"/>
      <charset val="238"/>
      <scheme val="minor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27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164" fontId="4" fillId="0" borderId="12" xfId="0" applyNumberFormat="1" applyFont="1" applyBorder="1" applyAlignment="1">
      <alignment vertical="center" wrapText="1"/>
    </xf>
    <xf numFmtId="164" fontId="4" fillId="0" borderId="23" xfId="0" applyNumberFormat="1" applyFont="1" applyBorder="1" applyAlignment="1">
      <alignment vertical="center" wrapText="1"/>
    </xf>
    <xf numFmtId="164" fontId="4" fillId="0" borderId="13" xfId="0" applyNumberFormat="1" applyFont="1" applyBorder="1" applyAlignment="1">
      <alignment vertical="center" wrapText="1"/>
    </xf>
    <xf numFmtId="164" fontId="4" fillId="0" borderId="14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164" fontId="4" fillId="0" borderId="17" xfId="0" applyNumberFormat="1" applyFont="1" applyBorder="1" applyAlignment="1">
      <alignment vertical="center" wrapText="1"/>
    </xf>
    <xf numFmtId="164" fontId="4" fillId="0" borderId="18" xfId="0" applyNumberFormat="1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2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8" fontId="4" fillId="0" borderId="15" xfId="0" applyNumberFormat="1" applyFont="1" applyBorder="1" applyAlignment="1">
      <alignment vertical="center" wrapText="1"/>
    </xf>
    <xf numFmtId="164" fontId="4" fillId="0" borderId="15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8" fontId="4" fillId="0" borderId="13" xfId="0" applyNumberFormat="1" applyFont="1" applyBorder="1" applyAlignment="1">
      <alignment vertical="center" wrapText="1"/>
    </xf>
    <xf numFmtId="164" fontId="6" fillId="0" borderId="2" xfId="0" applyNumberFormat="1" applyFont="1" applyBorder="1"/>
    <xf numFmtId="8" fontId="0" fillId="0" borderId="0" xfId="0" applyNumberFormat="1"/>
    <xf numFmtId="0" fontId="0" fillId="0" borderId="33" xfId="0" applyBorder="1"/>
    <xf numFmtId="164" fontId="0" fillId="0" borderId="17" xfId="0" applyNumberFormat="1" applyBorder="1"/>
    <xf numFmtId="0" fontId="6" fillId="0" borderId="0" xfId="0" applyFont="1"/>
    <xf numFmtId="0" fontId="7" fillId="3" borderId="28" xfId="0" applyFont="1" applyFill="1" applyBorder="1"/>
    <xf numFmtId="0" fontId="7" fillId="3" borderId="31" xfId="0" applyFont="1" applyFill="1" applyBorder="1"/>
    <xf numFmtId="0" fontId="7" fillId="3" borderId="29" xfId="0" applyFont="1" applyFill="1" applyBorder="1"/>
    <xf numFmtId="0" fontId="0" fillId="0" borderId="31" xfId="0" applyBorder="1"/>
    <xf numFmtId="0" fontId="8" fillId="0" borderId="0" xfId="0" applyFont="1"/>
    <xf numFmtId="0" fontId="9" fillId="0" borderId="0" xfId="0" applyFont="1"/>
    <xf numFmtId="0" fontId="4" fillId="0" borderId="35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 wrapText="1"/>
    </xf>
    <xf numFmtId="164" fontId="4" fillId="0" borderId="37" xfId="0" applyNumberFormat="1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vertical="center" wrapText="1"/>
    </xf>
    <xf numFmtId="164" fontId="4" fillId="0" borderId="39" xfId="0" applyNumberFormat="1" applyFont="1" applyBorder="1" applyAlignment="1">
      <alignment vertical="center" wrapText="1"/>
    </xf>
    <xf numFmtId="0" fontId="6" fillId="0" borderId="28" xfId="0" applyFont="1" applyBorder="1"/>
    <xf numFmtId="0" fontId="4" fillId="0" borderId="40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 wrapText="1"/>
    </xf>
    <xf numFmtId="0" fontId="10" fillId="0" borderId="32" xfId="0" applyFont="1" applyBorder="1"/>
    <xf numFmtId="164" fontId="10" fillId="0" borderId="34" xfId="0" applyNumberFormat="1" applyFont="1" applyBorder="1"/>
    <xf numFmtId="0" fontId="7" fillId="0" borderId="0" xfId="0" applyFont="1" applyFill="1" applyBorder="1" applyAlignment="1">
      <alignment horizontal="center"/>
    </xf>
    <xf numFmtId="0" fontId="0" fillId="0" borderId="42" xfId="0" applyBorder="1"/>
    <xf numFmtId="164" fontId="0" fillId="0" borderId="43" xfId="0" applyNumberFormat="1" applyBorder="1"/>
    <xf numFmtId="0" fontId="6" fillId="0" borderId="35" xfId="0" applyFont="1" applyBorder="1"/>
    <xf numFmtId="164" fontId="6" fillId="0" borderId="37" xfId="0" applyNumberFormat="1" applyFont="1" applyBorder="1"/>
    <xf numFmtId="0" fontId="6" fillId="0" borderId="9" xfId="0" applyFont="1" applyBorder="1"/>
    <xf numFmtId="164" fontId="0" fillId="0" borderId="10" xfId="0" applyNumberFormat="1" applyBorder="1"/>
    <xf numFmtId="164" fontId="0" fillId="0" borderId="20" xfId="0" applyNumberFormat="1" applyBorder="1"/>
    <xf numFmtId="8" fontId="4" fillId="4" borderId="12" xfId="0" applyNumberFormat="1" applyFont="1" applyFill="1" applyBorder="1" applyAlignment="1">
      <alignment vertical="center" wrapText="1"/>
    </xf>
    <xf numFmtId="8" fontId="4" fillId="4" borderId="23" xfId="0" applyNumberFormat="1" applyFont="1" applyFill="1" applyBorder="1" applyAlignment="1">
      <alignment horizontal="right" vertical="center" wrapText="1"/>
    </xf>
    <xf numFmtId="8" fontId="4" fillId="4" borderId="14" xfId="0" applyNumberFormat="1" applyFont="1" applyFill="1" applyBorder="1" applyAlignment="1">
      <alignment horizontal="right" vertical="center" wrapText="1"/>
    </xf>
    <xf numFmtId="8" fontId="4" fillId="4" borderId="17" xfId="0" applyNumberFormat="1" applyFont="1" applyFill="1" applyBorder="1" applyAlignment="1">
      <alignment horizontal="right" vertical="center" wrapText="1"/>
    </xf>
    <xf numFmtId="8" fontId="4" fillId="4" borderId="13" xfId="0" applyNumberFormat="1" applyFont="1" applyFill="1" applyBorder="1" applyAlignment="1">
      <alignment horizontal="right" vertical="center" wrapText="1"/>
    </xf>
    <xf numFmtId="164" fontId="4" fillId="4" borderId="12" xfId="0" applyNumberFormat="1" applyFont="1" applyFill="1" applyBorder="1" applyAlignment="1">
      <alignment vertical="center" wrapText="1"/>
    </xf>
    <xf numFmtId="164" fontId="5" fillId="4" borderId="17" xfId="0" applyNumberFormat="1" applyFont="1" applyFill="1" applyBorder="1" applyAlignment="1">
      <alignment vertical="center" wrapText="1"/>
    </xf>
    <xf numFmtId="164" fontId="5" fillId="4" borderId="18" xfId="0" applyNumberFormat="1" applyFont="1" applyFill="1" applyBorder="1" applyAlignment="1">
      <alignment vertical="center" wrapText="1"/>
    </xf>
    <xf numFmtId="8" fontId="4" fillId="4" borderId="36" xfId="0" applyNumberFormat="1" applyFont="1" applyFill="1" applyBorder="1" applyAlignment="1">
      <alignment vertical="center" wrapText="1"/>
    </xf>
    <xf numFmtId="8" fontId="4" fillId="4" borderId="38" xfId="0" applyNumberFormat="1" applyFont="1" applyFill="1" applyBorder="1" applyAlignment="1">
      <alignment vertical="center" wrapText="1"/>
    </xf>
    <xf numFmtId="8" fontId="4" fillId="4" borderId="41" xfId="0" applyNumberFormat="1" applyFont="1" applyFill="1" applyBorder="1" applyAlignment="1">
      <alignment vertical="center" wrapText="1"/>
    </xf>
    <xf numFmtId="0" fontId="11" fillId="0" borderId="0" xfId="0" applyFont="1"/>
    <xf numFmtId="0" fontId="7" fillId="5" borderId="44" xfId="0" applyFont="1" applyFill="1" applyBorder="1" applyAlignment="1">
      <alignment horizontal="center"/>
    </xf>
    <xf numFmtId="0" fontId="11" fillId="5" borderId="19" xfId="0" applyFont="1" applyFill="1" applyBorder="1" applyAlignment="1">
      <alignment horizontal="center"/>
    </xf>
    <xf numFmtId="0" fontId="12" fillId="0" borderId="8" xfId="0" applyFont="1" applyBorder="1"/>
    <xf numFmtId="0" fontId="13" fillId="0" borderId="26" xfId="0" applyFont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0" fontId="7" fillId="3" borderId="28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/>
    </xf>
    <xf numFmtId="0" fontId="7" fillId="3" borderId="29" xfId="0" applyFont="1" applyFill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"/>
  <sheetViews>
    <sheetView tabSelected="1" workbookViewId="0">
      <selection activeCell="A20" sqref="A20"/>
    </sheetView>
  </sheetViews>
  <sheetFormatPr defaultColWidth="10.88671875" defaultRowHeight="15"/>
  <cols>
    <col min="1" max="1" width="27.88671875" customWidth="1"/>
    <col min="2" max="2" width="22.44140625" customWidth="1"/>
    <col min="3" max="3" width="10.21875" customWidth="1"/>
    <col min="5" max="5" width="14.21875" customWidth="1"/>
    <col min="6" max="6" width="16" customWidth="1"/>
  </cols>
  <sheetData>
    <row r="1" spans="1:6" ht="15.75">
      <c r="A1" s="99" t="s">
        <v>72</v>
      </c>
    </row>
    <row r="2" spans="1:6" ht="16.5" thickBot="1">
      <c r="A2" s="99"/>
    </row>
    <row r="3" spans="1:6" ht="18.75" thickBot="1">
      <c r="A3" s="105" t="s">
        <v>66</v>
      </c>
      <c r="B3" s="106"/>
      <c r="C3" s="80"/>
      <c r="D3" s="80"/>
      <c r="E3" s="80"/>
      <c r="F3" s="80"/>
    </row>
    <row r="4" spans="1:6" ht="18.75" thickBot="1">
      <c r="A4" s="100" t="s">
        <v>73</v>
      </c>
      <c r="B4" s="101" t="s">
        <v>74</v>
      </c>
      <c r="C4" s="80"/>
      <c r="D4" s="80"/>
      <c r="E4" s="80"/>
      <c r="F4" s="80"/>
    </row>
    <row r="5" spans="1:6" ht="15.95" customHeight="1">
      <c r="A5" s="78" t="str">
        <f>+'Server Praha Update'!A1</f>
        <v>SIMTECO Server Praha update</v>
      </c>
      <c r="B5" s="79">
        <f>+'Server Praha Update'!F9</f>
        <v>0</v>
      </c>
      <c r="C5" s="63"/>
    </row>
    <row r="6" spans="1:6" ht="15.95" customHeight="1">
      <c r="A6" s="56" t="str">
        <f>+Brno!A1</f>
        <v>SIMTECO ČRo Brno</v>
      </c>
      <c r="B6" s="57">
        <f>+Olomouc!F33</f>
        <v>0</v>
      </c>
    </row>
    <row r="7" spans="1:6" ht="15.95" customHeight="1">
      <c r="A7" s="56" t="str">
        <f>+Ústí!A1</f>
        <v>SIMTECO ČRo Ústí nad Labem</v>
      </c>
      <c r="B7" s="57">
        <f>+Ústí!F33</f>
        <v>0</v>
      </c>
    </row>
    <row r="8" spans="1:6" ht="15.95" customHeight="1" thickBot="1">
      <c r="A8" s="81" t="str">
        <f>+Olomouc!A1</f>
        <v>SIMTECO ČRo Olomouc</v>
      </c>
      <c r="B8" s="82">
        <f>+Brno!F33</f>
        <v>0</v>
      </c>
    </row>
    <row r="9" spans="1:6" ht="15.95" customHeight="1">
      <c r="A9" s="83" t="s">
        <v>75</v>
      </c>
      <c r="B9" s="84">
        <f>SUM(B5:B8)</f>
        <v>0</v>
      </c>
    </row>
    <row r="10" spans="1:6" ht="15.95" customHeight="1">
      <c r="A10" s="102" t="s">
        <v>70</v>
      </c>
      <c r="B10" s="86">
        <f>B9/100*21</f>
        <v>0</v>
      </c>
    </row>
    <row r="11" spans="1:6" ht="15.95" customHeight="1" thickBot="1">
      <c r="A11" s="85" t="s">
        <v>76</v>
      </c>
      <c r="B11" s="87">
        <f>SUM(B9:B10)</f>
        <v>0</v>
      </c>
    </row>
  </sheetData>
  <mergeCells count="1">
    <mergeCell ref="A3:B3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3"/>
  <sheetViews>
    <sheetView zoomScaleNormal="100" workbookViewId="0">
      <selection activeCell="K13" sqref="K13"/>
    </sheetView>
  </sheetViews>
  <sheetFormatPr defaultColWidth="10.88671875" defaultRowHeight="15"/>
  <cols>
    <col min="1" max="1" width="15.6640625" bestFit="1" customWidth="1"/>
    <col min="2" max="2" width="59.21875" bestFit="1" customWidth="1"/>
    <col min="3" max="3" width="5.21875" bestFit="1" customWidth="1"/>
    <col min="4" max="4" width="9.33203125" bestFit="1" customWidth="1"/>
    <col min="5" max="5" width="20.44140625" bestFit="1" customWidth="1"/>
    <col min="6" max="6" width="22.6640625" bestFit="1" customWidth="1"/>
  </cols>
  <sheetData>
    <row r="1" spans="1:8" ht="18.75" thickBot="1">
      <c r="A1" s="105" t="s">
        <v>67</v>
      </c>
      <c r="B1" s="113"/>
      <c r="C1" s="113"/>
      <c r="D1" s="113"/>
      <c r="E1" s="113"/>
      <c r="F1" s="114"/>
    </row>
    <row r="2" spans="1:8" ht="16.899999999999999" customHeight="1" thickBot="1">
      <c r="A2" s="11" t="s">
        <v>0</v>
      </c>
      <c r="B2" s="45" t="s">
        <v>1</v>
      </c>
      <c r="C2" s="46" t="s">
        <v>2</v>
      </c>
      <c r="D2" s="46" t="s">
        <v>3</v>
      </c>
      <c r="E2" s="46" t="s">
        <v>4</v>
      </c>
      <c r="F2" s="46" t="s">
        <v>5</v>
      </c>
    </row>
    <row r="3" spans="1:8" ht="15.75" thickBot="1">
      <c r="A3" s="115" t="s">
        <v>53</v>
      </c>
      <c r="B3" s="116"/>
      <c r="C3" s="116"/>
      <c r="D3" s="116"/>
      <c r="E3" s="116"/>
      <c r="F3" s="117"/>
    </row>
    <row r="4" spans="1:8" ht="15.75">
      <c r="A4" s="2" t="s">
        <v>6</v>
      </c>
      <c r="B4" s="12" t="s">
        <v>29</v>
      </c>
      <c r="C4" s="118" t="s">
        <v>7</v>
      </c>
      <c r="D4" s="5">
        <v>1</v>
      </c>
      <c r="E4" s="88"/>
      <c r="F4" s="33">
        <f>+E4*D4</f>
        <v>0</v>
      </c>
      <c r="H4" s="55"/>
    </row>
    <row r="5" spans="1:8" ht="15.75" thickBot="1">
      <c r="A5" s="3" t="s">
        <v>55</v>
      </c>
      <c r="B5" s="13" t="s">
        <v>60</v>
      </c>
      <c r="C5" s="119"/>
      <c r="D5" s="6"/>
      <c r="E5" s="49"/>
      <c r="F5" s="50"/>
      <c r="H5" s="55"/>
    </row>
    <row r="6" spans="1:8" ht="15.75">
      <c r="A6" s="2" t="s">
        <v>6</v>
      </c>
      <c r="B6" s="51" t="s">
        <v>28</v>
      </c>
      <c r="C6" s="118" t="s">
        <v>7</v>
      </c>
      <c r="D6" s="5">
        <v>1</v>
      </c>
      <c r="E6" s="88"/>
      <c r="F6" s="33">
        <f>+E6*D6</f>
        <v>0</v>
      </c>
      <c r="H6" s="55"/>
    </row>
    <row r="7" spans="1:8" ht="16.5" thickBot="1">
      <c r="A7" s="4" t="s">
        <v>8</v>
      </c>
      <c r="B7" s="52"/>
      <c r="C7" s="120"/>
      <c r="D7" s="7"/>
      <c r="E7" s="53"/>
      <c r="F7" s="35"/>
      <c r="H7" s="55"/>
    </row>
    <row r="8" spans="1:8" ht="15.75" thickBot="1">
      <c r="A8" s="3" t="s">
        <v>9</v>
      </c>
      <c r="B8" s="13" t="s">
        <v>30</v>
      </c>
      <c r="C8" s="6" t="s">
        <v>7</v>
      </c>
      <c r="D8" s="6">
        <v>1</v>
      </c>
      <c r="E8" s="89"/>
      <c r="F8" s="34">
        <f>+E8*D8</f>
        <v>0</v>
      </c>
      <c r="H8" s="55"/>
    </row>
    <row r="9" spans="1:8" ht="16.5" thickBot="1">
      <c r="A9" s="42" t="s">
        <v>34</v>
      </c>
      <c r="B9" s="40"/>
      <c r="C9" s="30"/>
      <c r="D9" s="30"/>
      <c r="E9" s="41"/>
      <c r="F9" s="37"/>
      <c r="H9" s="55"/>
    </row>
    <row r="10" spans="1:8" ht="30">
      <c r="A10" s="103" t="s">
        <v>32</v>
      </c>
      <c r="B10" s="17" t="s">
        <v>33</v>
      </c>
      <c r="C10" s="10" t="s">
        <v>7</v>
      </c>
      <c r="D10" s="10">
        <v>1</v>
      </c>
      <c r="E10" s="90"/>
      <c r="F10" s="36">
        <f>+E10*D10</f>
        <v>0</v>
      </c>
      <c r="H10" s="55"/>
    </row>
    <row r="11" spans="1:8">
      <c r="A11" s="104" t="s">
        <v>31</v>
      </c>
      <c r="B11" s="43" t="s">
        <v>10</v>
      </c>
      <c r="C11" s="44" t="s">
        <v>7</v>
      </c>
      <c r="D11" s="44">
        <v>1</v>
      </c>
      <c r="E11" s="91"/>
      <c r="F11" s="38">
        <f>+E11*D11</f>
        <v>0</v>
      </c>
      <c r="H11" s="55"/>
    </row>
    <row r="12" spans="1:8" ht="16.5" thickBot="1">
      <c r="A12" s="15"/>
      <c r="B12" s="14" t="s">
        <v>11</v>
      </c>
      <c r="C12" s="7" t="s">
        <v>7</v>
      </c>
      <c r="D12" s="7">
        <v>1</v>
      </c>
      <c r="E12" s="92"/>
      <c r="F12" s="35">
        <f>+E12*D12</f>
        <v>0</v>
      </c>
      <c r="H12" s="55"/>
    </row>
    <row r="13" spans="1:8" ht="15.75" thickBot="1">
      <c r="A13" s="115" t="s">
        <v>12</v>
      </c>
      <c r="B13" s="116"/>
      <c r="C13" s="116"/>
      <c r="D13" s="116"/>
      <c r="E13" s="116"/>
      <c r="F13" s="117"/>
      <c r="H13" s="55"/>
    </row>
    <row r="14" spans="1:8">
      <c r="A14" s="16" t="s">
        <v>13</v>
      </c>
      <c r="B14" s="17" t="s">
        <v>15</v>
      </c>
      <c r="C14" s="8" t="s">
        <v>7</v>
      </c>
      <c r="D14" s="10">
        <v>1</v>
      </c>
      <c r="E14" s="90"/>
      <c r="F14" s="36">
        <f>+E14*D14</f>
        <v>0</v>
      </c>
      <c r="H14" s="55"/>
    </row>
    <row r="15" spans="1:8">
      <c r="A15" s="48" t="s">
        <v>14</v>
      </c>
      <c r="B15" s="43" t="s">
        <v>71</v>
      </c>
      <c r="C15" s="47" t="s">
        <v>7</v>
      </c>
      <c r="D15" s="44">
        <v>1</v>
      </c>
      <c r="E15" s="91"/>
      <c r="F15" s="38">
        <f>+E15*D15</f>
        <v>0</v>
      </c>
      <c r="H15" s="55"/>
    </row>
    <row r="16" spans="1:8">
      <c r="A16" s="48" t="s">
        <v>17</v>
      </c>
      <c r="B16" s="43" t="s">
        <v>19</v>
      </c>
      <c r="C16" s="47" t="s">
        <v>7</v>
      </c>
      <c r="D16" s="44">
        <v>1</v>
      </c>
      <c r="E16" s="91"/>
      <c r="F16" s="38">
        <f>+E16*D16</f>
        <v>0</v>
      </c>
      <c r="H16" s="55"/>
    </row>
    <row r="17" spans="1:8" ht="15.75" thickBot="1">
      <c r="A17" s="4" t="s">
        <v>18</v>
      </c>
      <c r="B17" s="14" t="s">
        <v>20</v>
      </c>
      <c r="C17" s="9" t="s">
        <v>7</v>
      </c>
      <c r="D17" s="7">
        <v>3</v>
      </c>
      <c r="E17" s="92"/>
      <c r="F17" s="35">
        <f>+E17*D17</f>
        <v>0</v>
      </c>
      <c r="H17" s="55"/>
    </row>
    <row r="18" spans="1:8" ht="15.75" thickBot="1">
      <c r="A18" s="115" t="s">
        <v>21</v>
      </c>
      <c r="B18" s="116"/>
      <c r="C18" s="116"/>
      <c r="D18" s="116"/>
      <c r="E18" s="116"/>
      <c r="F18" s="117"/>
      <c r="H18" s="55"/>
    </row>
    <row r="19" spans="1:8" ht="47.25" thickBot="1">
      <c r="A19" s="16" t="s">
        <v>22</v>
      </c>
      <c r="B19" s="29" t="s">
        <v>27</v>
      </c>
      <c r="C19" s="10" t="s">
        <v>7</v>
      </c>
      <c r="D19" s="10">
        <v>1</v>
      </c>
      <c r="E19" s="90"/>
      <c r="F19" s="36">
        <f>+E19*D19</f>
        <v>0</v>
      </c>
      <c r="H19" s="55"/>
    </row>
    <row r="20" spans="1:8" ht="15.75" thickBot="1">
      <c r="A20" s="110" t="s">
        <v>23</v>
      </c>
      <c r="B20" s="111"/>
      <c r="C20" s="111"/>
      <c r="D20" s="111"/>
      <c r="E20" s="111"/>
      <c r="F20" s="112"/>
      <c r="H20" s="55"/>
    </row>
    <row r="21" spans="1:8">
      <c r="A21" s="2" t="s">
        <v>24</v>
      </c>
      <c r="B21" s="31" t="s">
        <v>25</v>
      </c>
      <c r="C21" s="32" t="s">
        <v>26</v>
      </c>
      <c r="D21" s="5">
        <v>8</v>
      </c>
      <c r="E21" s="93"/>
      <c r="F21" s="33">
        <f>+E21*D21</f>
        <v>0</v>
      </c>
      <c r="H21" s="55"/>
    </row>
    <row r="22" spans="1:8">
      <c r="A22" s="19" t="s">
        <v>35</v>
      </c>
      <c r="B22" s="27" t="s">
        <v>36</v>
      </c>
      <c r="C22" s="23" t="s">
        <v>7</v>
      </c>
      <c r="D22" s="22">
        <v>318</v>
      </c>
      <c r="E22" s="94"/>
      <c r="F22" s="38">
        <f>+E22*D22</f>
        <v>0</v>
      </c>
      <c r="H22" s="55"/>
    </row>
    <row r="23" spans="1:8" ht="30">
      <c r="A23" s="18" t="s">
        <v>37</v>
      </c>
      <c r="B23" s="26" t="s">
        <v>38</v>
      </c>
      <c r="C23" s="21" t="s">
        <v>7</v>
      </c>
      <c r="D23" s="22">
        <v>30</v>
      </c>
      <c r="E23" s="94"/>
      <c r="F23" s="38">
        <f t="shared" ref="F23:F32" si="0">+E23*D23</f>
        <v>0</v>
      </c>
      <c r="H23" s="55"/>
    </row>
    <row r="24" spans="1:8" ht="30">
      <c r="A24" s="19" t="s">
        <v>39</v>
      </c>
      <c r="B24" s="27" t="s">
        <v>40</v>
      </c>
      <c r="C24" s="23" t="s">
        <v>7</v>
      </c>
      <c r="D24" s="22">
        <v>1</v>
      </c>
      <c r="E24" s="94"/>
      <c r="F24" s="38">
        <f t="shared" si="0"/>
        <v>0</v>
      </c>
      <c r="H24" s="55"/>
    </row>
    <row r="25" spans="1:8">
      <c r="A25" s="18" t="s">
        <v>41</v>
      </c>
      <c r="B25" s="26" t="s">
        <v>54</v>
      </c>
      <c r="C25" s="21" t="s">
        <v>7</v>
      </c>
      <c r="D25" s="22">
        <v>1</v>
      </c>
      <c r="E25" s="94"/>
      <c r="F25" s="38">
        <f t="shared" si="0"/>
        <v>0</v>
      </c>
      <c r="H25" s="55"/>
    </row>
    <row r="26" spans="1:8">
      <c r="A26" s="19" t="s">
        <v>42</v>
      </c>
      <c r="B26" s="26" t="s">
        <v>43</v>
      </c>
      <c r="C26" s="21" t="s">
        <v>52</v>
      </c>
      <c r="D26" s="22">
        <v>8</v>
      </c>
      <c r="E26" s="94"/>
      <c r="F26" s="38">
        <f t="shared" si="0"/>
        <v>0</v>
      </c>
      <c r="H26" s="55"/>
    </row>
    <row r="27" spans="1:8">
      <c r="A27" s="18" t="s">
        <v>44</v>
      </c>
      <c r="B27" s="26" t="s">
        <v>57</v>
      </c>
      <c r="C27" s="21" t="s">
        <v>26</v>
      </c>
      <c r="D27" s="22">
        <v>8</v>
      </c>
      <c r="E27" s="94"/>
      <c r="F27" s="38">
        <f t="shared" si="0"/>
        <v>0</v>
      </c>
      <c r="H27" s="55"/>
    </row>
    <row r="28" spans="1:8" ht="30">
      <c r="A28" s="18" t="s">
        <v>45</v>
      </c>
      <c r="B28" s="26" t="s">
        <v>46</v>
      </c>
      <c r="C28" s="21" t="s">
        <v>52</v>
      </c>
      <c r="D28" s="22">
        <v>1</v>
      </c>
      <c r="E28" s="94"/>
      <c r="F28" s="38">
        <f t="shared" si="0"/>
        <v>0</v>
      </c>
      <c r="H28" s="55"/>
    </row>
    <row r="29" spans="1:8">
      <c r="A29" s="18" t="s">
        <v>82</v>
      </c>
      <c r="B29" s="26" t="s">
        <v>83</v>
      </c>
      <c r="C29" s="21" t="s">
        <v>52</v>
      </c>
      <c r="D29" s="22">
        <v>1</v>
      </c>
      <c r="E29" s="94"/>
      <c r="F29" s="38">
        <f t="shared" si="0"/>
        <v>0</v>
      </c>
      <c r="H29" s="55"/>
    </row>
    <row r="30" spans="1:8">
      <c r="A30" s="18" t="s">
        <v>47</v>
      </c>
      <c r="B30" s="26" t="s">
        <v>48</v>
      </c>
      <c r="C30" s="21" t="s">
        <v>26</v>
      </c>
      <c r="D30" s="22">
        <v>16</v>
      </c>
      <c r="E30" s="94"/>
      <c r="F30" s="38">
        <f t="shared" si="0"/>
        <v>0</v>
      </c>
      <c r="H30" s="55"/>
    </row>
    <row r="31" spans="1:8">
      <c r="A31" s="19" t="s">
        <v>49</v>
      </c>
      <c r="B31" s="26" t="s">
        <v>50</v>
      </c>
      <c r="C31" s="21" t="s">
        <v>7</v>
      </c>
      <c r="D31" s="22">
        <v>1</v>
      </c>
      <c r="E31" s="94"/>
      <c r="F31" s="38">
        <f t="shared" si="0"/>
        <v>0</v>
      </c>
      <c r="H31" s="55"/>
    </row>
    <row r="32" spans="1:8" ht="15.75" thickBot="1">
      <c r="A32" s="20" t="s">
        <v>51</v>
      </c>
      <c r="B32" s="28" t="s">
        <v>58</v>
      </c>
      <c r="C32" s="24" t="s">
        <v>52</v>
      </c>
      <c r="D32" s="25">
        <v>1</v>
      </c>
      <c r="E32" s="95"/>
      <c r="F32" s="39">
        <f t="shared" si="0"/>
        <v>0</v>
      </c>
      <c r="H32" s="55"/>
    </row>
    <row r="33" spans="1:6" ht="16.5" thickBot="1">
      <c r="A33" s="107" t="s">
        <v>56</v>
      </c>
      <c r="B33" s="108"/>
      <c r="C33" s="108"/>
      <c r="D33" s="108"/>
      <c r="E33" s="109"/>
      <c r="F33" s="54">
        <f>SUM(F4:F32)</f>
        <v>0</v>
      </c>
    </row>
  </sheetData>
  <sheetProtection sheet="1" objects="1" scenarios="1"/>
  <protectedRanges>
    <protectedRange sqref="E1:E1048576" name="Oblast1"/>
  </protectedRanges>
  <mergeCells count="8">
    <mergeCell ref="A33:E33"/>
    <mergeCell ref="A20:F20"/>
    <mergeCell ref="A1:F1"/>
    <mergeCell ref="A3:F3"/>
    <mergeCell ref="C4:C5"/>
    <mergeCell ref="C6:C7"/>
    <mergeCell ref="A13:F13"/>
    <mergeCell ref="A18:F18"/>
  </mergeCells>
  <pageMargins left="0.7" right="0.7" top="0.78740157499999996" bottom="0.78740157499999996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3"/>
  <sheetViews>
    <sheetView workbookViewId="0">
      <selection activeCell="E2" sqref="E1:E1048576"/>
    </sheetView>
  </sheetViews>
  <sheetFormatPr defaultColWidth="10.88671875" defaultRowHeight="15"/>
  <cols>
    <col min="1" max="1" width="19.44140625" bestFit="1" customWidth="1"/>
    <col min="2" max="2" width="59.21875" bestFit="1" customWidth="1"/>
    <col min="3" max="3" width="5.21875" bestFit="1" customWidth="1"/>
    <col min="4" max="4" width="9.33203125" bestFit="1" customWidth="1"/>
    <col min="5" max="5" width="20.44140625" bestFit="1" customWidth="1"/>
    <col min="6" max="6" width="22.6640625" bestFit="1" customWidth="1"/>
  </cols>
  <sheetData>
    <row r="1" spans="1:8" ht="18.75" thickBot="1">
      <c r="A1" s="105" t="s">
        <v>68</v>
      </c>
      <c r="B1" s="113"/>
      <c r="C1" s="113"/>
      <c r="D1" s="113"/>
      <c r="E1" s="113"/>
      <c r="F1" s="114"/>
    </row>
    <row r="2" spans="1:8" ht="16.5" thickBot="1">
      <c r="A2" s="11" t="s">
        <v>0</v>
      </c>
      <c r="B2" s="45" t="s">
        <v>1</v>
      </c>
      <c r="C2" s="46" t="s">
        <v>2</v>
      </c>
      <c r="D2" s="46" t="s">
        <v>3</v>
      </c>
      <c r="E2" s="46" t="s">
        <v>4</v>
      </c>
      <c r="F2" s="46" t="s">
        <v>5</v>
      </c>
    </row>
    <row r="3" spans="1:8" ht="15.75" thickBot="1">
      <c r="A3" s="115" t="s">
        <v>53</v>
      </c>
      <c r="B3" s="116"/>
      <c r="C3" s="116"/>
      <c r="D3" s="116"/>
      <c r="E3" s="116"/>
      <c r="F3" s="117"/>
    </row>
    <row r="4" spans="1:8" ht="15.75">
      <c r="A4" s="2" t="s">
        <v>6</v>
      </c>
      <c r="B4" s="12" t="s">
        <v>29</v>
      </c>
      <c r="C4" s="118" t="s">
        <v>7</v>
      </c>
      <c r="D4" s="5">
        <v>1</v>
      </c>
      <c r="E4" s="88"/>
      <c r="F4" s="33">
        <f>+E4*D4</f>
        <v>0</v>
      </c>
      <c r="H4" s="55"/>
    </row>
    <row r="5" spans="1:8" ht="15.75" thickBot="1">
      <c r="A5" s="3" t="s">
        <v>55</v>
      </c>
      <c r="B5" s="13" t="s">
        <v>60</v>
      </c>
      <c r="C5" s="119"/>
      <c r="D5" s="6"/>
      <c r="E5" s="49"/>
      <c r="F5" s="50"/>
      <c r="H5" s="55"/>
    </row>
    <row r="6" spans="1:8" ht="15.75">
      <c r="A6" s="2" t="s">
        <v>6</v>
      </c>
      <c r="B6" s="51" t="s">
        <v>28</v>
      </c>
      <c r="C6" s="118" t="s">
        <v>7</v>
      </c>
      <c r="D6" s="5">
        <v>1</v>
      </c>
      <c r="E6" s="88"/>
      <c r="F6" s="33">
        <f>+E6*D6</f>
        <v>0</v>
      </c>
      <c r="H6" s="55"/>
    </row>
    <row r="7" spans="1:8" ht="16.5" thickBot="1">
      <c r="A7" s="4" t="s">
        <v>8</v>
      </c>
      <c r="B7" s="52"/>
      <c r="C7" s="120"/>
      <c r="D7" s="7"/>
      <c r="E7" s="53"/>
      <c r="F7" s="35"/>
      <c r="H7" s="55"/>
    </row>
    <row r="8" spans="1:8" ht="15.75" thickBot="1">
      <c r="A8" s="3" t="s">
        <v>9</v>
      </c>
      <c r="B8" s="13" t="s">
        <v>30</v>
      </c>
      <c r="C8" s="6" t="s">
        <v>7</v>
      </c>
      <c r="D8" s="6">
        <v>1</v>
      </c>
      <c r="E8" s="89"/>
      <c r="F8" s="34">
        <f>+E8*D8</f>
        <v>0</v>
      </c>
      <c r="H8" s="55"/>
    </row>
    <row r="9" spans="1:8" ht="16.5" thickBot="1">
      <c r="A9" s="42" t="s">
        <v>34</v>
      </c>
      <c r="B9" s="40"/>
      <c r="C9" s="30"/>
      <c r="D9" s="30"/>
      <c r="E9" s="41"/>
      <c r="F9" s="37"/>
      <c r="H9" s="55"/>
    </row>
    <row r="10" spans="1:8" ht="30">
      <c r="A10" s="103" t="s">
        <v>32</v>
      </c>
      <c r="B10" s="17" t="s">
        <v>33</v>
      </c>
      <c r="C10" s="10" t="s">
        <v>7</v>
      </c>
      <c r="D10" s="10">
        <v>1</v>
      </c>
      <c r="E10" s="90"/>
      <c r="F10" s="36">
        <f>+E10*D10</f>
        <v>0</v>
      </c>
      <c r="H10" s="55"/>
    </row>
    <row r="11" spans="1:8">
      <c r="A11" s="104" t="s">
        <v>31</v>
      </c>
      <c r="B11" s="43" t="s">
        <v>10</v>
      </c>
      <c r="C11" s="44" t="s">
        <v>7</v>
      </c>
      <c r="D11" s="44">
        <v>1</v>
      </c>
      <c r="E11" s="91"/>
      <c r="F11" s="38">
        <f>+E11*D11</f>
        <v>0</v>
      </c>
      <c r="H11" s="55"/>
    </row>
    <row r="12" spans="1:8" ht="16.5" thickBot="1">
      <c r="A12" s="15"/>
      <c r="B12" s="14" t="s">
        <v>11</v>
      </c>
      <c r="C12" s="7" t="s">
        <v>7</v>
      </c>
      <c r="D12" s="7">
        <v>1</v>
      </c>
      <c r="E12" s="92"/>
      <c r="F12" s="35">
        <f>+E12*D12</f>
        <v>0</v>
      </c>
      <c r="H12" s="55"/>
    </row>
    <row r="13" spans="1:8" ht="15.75" thickBot="1">
      <c r="A13" s="115" t="s">
        <v>12</v>
      </c>
      <c r="B13" s="116"/>
      <c r="C13" s="116"/>
      <c r="D13" s="116"/>
      <c r="E13" s="116"/>
      <c r="F13" s="117"/>
      <c r="H13" s="55"/>
    </row>
    <row r="14" spans="1:8">
      <c r="A14" s="16" t="s">
        <v>13</v>
      </c>
      <c r="B14" s="17" t="s">
        <v>15</v>
      </c>
      <c r="C14" s="8" t="s">
        <v>7</v>
      </c>
      <c r="D14" s="10">
        <v>1</v>
      </c>
      <c r="E14" s="90"/>
      <c r="F14" s="36">
        <f>+E14*D14</f>
        <v>0</v>
      </c>
      <c r="H14" s="55"/>
    </row>
    <row r="15" spans="1:8">
      <c r="A15" s="48" t="s">
        <v>14</v>
      </c>
      <c r="B15" s="43" t="s">
        <v>16</v>
      </c>
      <c r="C15" s="47" t="s">
        <v>7</v>
      </c>
      <c r="D15" s="44">
        <v>1</v>
      </c>
      <c r="E15" s="91"/>
      <c r="F15" s="38">
        <f>+E15*D15</f>
        <v>0</v>
      </c>
      <c r="H15" s="55"/>
    </row>
    <row r="16" spans="1:8">
      <c r="A16" s="48" t="s">
        <v>17</v>
      </c>
      <c r="B16" s="43" t="s">
        <v>19</v>
      </c>
      <c r="C16" s="47" t="s">
        <v>7</v>
      </c>
      <c r="D16" s="44">
        <v>1</v>
      </c>
      <c r="E16" s="91"/>
      <c r="F16" s="38">
        <f>+E16*D16</f>
        <v>0</v>
      </c>
      <c r="H16" s="55"/>
    </row>
    <row r="17" spans="1:8" ht="15.75" thickBot="1">
      <c r="A17" s="4" t="s">
        <v>18</v>
      </c>
      <c r="B17" s="14" t="s">
        <v>20</v>
      </c>
      <c r="C17" s="9" t="s">
        <v>7</v>
      </c>
      <c r="D17" s="7">
        <v>3</v>
      </c>
      <c r="E17" s="92"/>
      <c r="F17" s="35">
        <f>+E17*D17</f>
        <v>0</v>
      </c>
      <c r="H17" s="55"/>
    </row>
    <row r="18" spans="1:8" ht="15.75" thickBot="1">
      <c r="A18" s="115" t="s">
        <v>21</v>
      </c>
      <c r="B18" s="116"/>
      <c r="C18" s="116"/>
      <c r="D18" s="116"/>
      <c r="E18" s="116"/>
      <c r="F18" s="117"/>
      <c r="H18" s="55"/>
    </row>
    <row r="19" spans="1:8" ht="47.25" thickBot="1">
      <c r="A19" s="16" t="s">
        <v>22</v>
      </c>
      <c r="B19" s="29" t="s">
        <v>27</v>
      </c>
      <c r="C19" s="10" t="s">
        <v>7</v>
      </c>
      <c r="D19" s="10">
        <v>1</v>
      </c>
      <c r="E19" s="90"/>
      <c r="F19" s="36">
        <f>+E19*D19</f>
        <v>0</v>
      </c>
      <c r="H19" s="55"/>
    </row>
    <row r="20" spans="1:8" ht="15.75" thickBot="1">
      <c r="A20" s="110" t="s">
        <v>23</v>
      </c>
      <c r="B20" s="111"/>
      <c r="C20" s="111"/>
      <c r="D20" s="111"/>
      <c r="E20" s="111"/>
      <c r="F20" s="112"/>
      <c r="H20" s="55"/>
    </row>
    <row r="21" spans="1:8">
      <c r="A21" s="2" t="s">
        <v>24</v>
      </c>
      <c r="B21" s="31" t="s">
        <v>25</v>
      </c>
      <c r="C21" s="32" t="s">
        <v>26</v>
      </c>
      <c r="D21" s="5">
        <v>8</v>
      </c>
      <c r="E21" s="93"/>
      <c r="F21" s="33">
        <f>+E21*D21</f>
        <v>0</v>
      </c>
      <c r="H21" s="55"/>
    </row>
    <row r="22" spans="1:8">
      <c r="A22" s="19" t="s">
        <v>35</v>
      </c>
      <c r="B22" s="27" t="s">
        <v>36</v>
      </c>
      <c r="C22" s="23" t="s">
        <v>7</v>
      </c>
      <c r="D22" s="22">
        <v>86</v>
      </c>
      <c r="E22" s="94"/>
      <c r="F22" s="38">
        <f>+E22*D22</f>
        <v>0</v>
      </c>
      <c r="H22" s="55"/>
    </row>
    <row r="23" spans="1:8" ht="30">
      <c r="A23" s="18" t="s">
        <v>37</v>
      </c>
      <c r="B23" s="26" t="s">
        <v>38</v>
      </c>
      <c r="C23" s="21" t="s">
        <v>7</v>
      </c>
      <c r="D23" s="22">
        <v>9</v>
      </c>
      <c r="E23" s="94"/>
      <c r="F23" s="38">
        <f t="shared" ref="F23:F32" si="0">+E23*D23</f>
        <v>0</v>
      </c>
      <c r="H23" s="55"/>
    </row>
    <row r="24" spans="1:8" ht="30">
      <c r="A24" s="19" t="s">
        <v>39</v>
      </c>
      <c r="B24" s="27" t="s">
        <v>40</v>
      </c>
      <c r="C24" s="23" t="s">
        <v>7</v>
      </c>
      <c r="D24" s="22">
        <v>1</v>
      </c>
      <c r="E24" s="94"/>
      <c r="F24" s="38">
        <f t="shared" si="0"/>
        <v>0</v>
      </c>
      <c r="H24" s="55"/>
    </row>
    <row r="25" spans="1:8">
      <c r="A25" s="18" t="s">
        <v>41</v>
      </c>
      <c r="B25" s="26" t="s">
        <v>54</v>
      </c>
      <c r="C25" s="21" t="s">
        <v>7</v>
      </c>
      <c r="D25" s="22">
        <v>1</v>
      </c>
      <c r="E25" s="94"/>
      <c r="F25" s="38">
        <f t="shared" si="0"/>
        <v>0</v>
      </c>
      <c r="H25" s="55"/>
    </row>
    <row r="26" spans="1:8">
      <c r="A26" s="19" t="s">
        <v>42</v>
      </c>
      <c r="B26" s="26" t="s">
        <v>43</v>
      </c>
      <c r="C26" s="21" t="s">
        <v>52</v>
      </c>
      <c r="D26" s="22">
        <v>8</v>
      </c>
      <c r="E26" s="94"/>
      <c r="F26" s="38">
        <f t="shared" si="0"/>
        <v>0</v>
      </c>
      <c r="H26" s="55"/>
    </row>
    <row r="27" spans="1:8">
      <c r="A27" s="18" t="s">
        <v>44</v>
      </c>
      <c r="B27" s="26" t="s">
        <v>57</v>
      </c>
      <c r="C27" s="21" t="s">
        <v>26</v>
      </c>
      <c r="D27" s="22">
        <v>8</v>
      </c>
      <c r="E27" s="94"/>
      <c r="F27" s="38">
        <f t="shared" si="0"/>
        <v>0</v>
      </c>
      <c r="H27" s="55"/>
    </row>
    <row r="28" spans="1:8">
      <c r="A28" s="18" t="s">
        <v>45</v>
      </c>
      <c r="B28" s="26" t="s">
        <v>46</v>
      </c>
      <c r="C28" s="21" t="s">
        <v>52</v>
      </c>
      <c r="D28" s="22">
        <v>1</v>
      </c>
      <c r="E28" s="94"/>
      <c r="F28" s="38">
        <f t="shared" si="0"/>
        <v>0</v>
      </c>
      <c r="H28" s="55"/>
    </row>
    <row r="29" spans="1:8">
      <c r="A29" s="18" t="s">
        <v>82</v>
      </c>
      <c r="B29" s="26" t="s">
        <v>83</v>
      </c>
      <c r="C29" s="21" t="s">
        <v>52</v>
      </c>
      <c r="D29" s="22">
        <v>1</v>
      </c>
      <c r="E29" s="94"/>
      <c r="F29" s="38">
        <f t="shared" si="0"/>
        <v>0</v>
      </c>
      <c r="H29" s="55"/>
    </row>
    <row r="30" spans="1:8">
      <c r="A30" s="18" t="s">
        <v>47</v>
      </c>
      <c r="B30" s="26" t="s">
        <v>48</v>
      </c>
      <c r="C30" s="21" t="s">
        <v>26</v>
      </c>
      <c r="D30" s="22">
        <v>8</v>
      </c>
      <c r="E30" s="94"/>
      <c r="F30" s="38">
        <f t="shared" si="0"/>
        <v>0</v>
      </c>
      <c r="H30" s="55"/>
    </row>
    <row r="31" spans="1:8">
      <c r="A31" s="19" t="s">
        <v>49</v>
      </c>
      <c r="B31" s="26" t="s">
        <v>50</v>
      </c>
      <c r="C31" s="21" t="s">
        <v>7</v>
      </c>
      <c r="D31" s="22">
        <v>1</v>
      </c>
      <c r="E31" s="94"/>
      <c r="F31" s="38">
        <f t="shared" si="0"/>
        <v>0</v>
      </c>
      <c r="H31" s="55"/>
    </row>
    <row r="32" spans="1:8" ht="15.75" thickBot="1">
      <c r="A32" s="20" t="s">
        <v>51</v>
      </c>
      <c r="B32" s="28" t="s">
        <v>58</v>
      </c>
      <c r="C32" s="24" t="s">
        <v>52</v>
      </c>
      <c r="D32" s="25">
        <v>1</v>
      </c>
      <c r="E32" s="95"/>
      <c r="F32" s="39">
        <f t="shared" si="0"/>
        <v>0</v>
      </c>
      <c r="H32" s="55"/>
    </row>
    <row r="33" spans="1:6" ht="16.5" thickBot="1">
      <c r="A33" s="107" t="s">
        <v>56</v>
      </c>
      <c r="B33" s="108"/>
      <c r="C33" s="108"/>
      <c r="D33" s="108"/>
      <c r="E33" s="109"/>
      <c r="F33" s="54">
        <f>SUM(F4:F32)</f>
        <v>0</v>
      </c>
    </row>
  </sheetData>
  <sheetProtection sheet="1" objects="1" scenarios="1"/>
  <protectedRanges>
    <protectedRange sqref="E1:E1048576" name="Oblast1"/>
  </protectedRanges>
  <mergeCells count="8">
    <mergeCell ref="A33:E33"/>
    <mergeCell ref="A3:F3"/>
    <mergeCell ref="C4:C5"/>
    <mergeCell ref="A1:F1"/>
    <mergeCell ref="C6:C7"/>
    <mergeCell ref="A13:F13"/>
    <mergeCell ref="A18:F18"/>
    <mergeCell ref="A20:F20"/>
  </mergeCells>
  <pageMargins left="0.7" right="0.7" top="0.78740157499999996" bottom="0.78740157499999996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3"/>
  <sheetViews>
    <sheetView workbookViewId="0">
      <selection activeCell="E2" sqref="E1:E1048576"/>
    </sheetView>
  </sheetViews>
  <sheetFormatPr defaultColWidth="10.88671875" defaultRowHeight="15"/>
  <cols>
    <col min="1" max="1" width="19.44140625" bestFit="1" customWidth="1"/>
    <col min="2" max="2" width="78.21875" customWidth="1"/>
    <col min="3" max="3" width="5.6640625" style="1" bestFit="1" customWidth="1"/>
    <col min="4" max="4" width="9.33203125" bestFit="1" customWidth="1"/>
    <col min="5" max="5" width="15" customWidth="1"/>
    <col min="6" max="6" width="14.77734375" bestFit="1" customWidth="1"/>
    <col min="9" max="9" width="21.44140625" customWidth="1"/>
  </cols>
  <sheetData>
    <row r="1" spans="1:9" ht="18.75" thickBot="1">
      <c r="A1" s="105" t="s">
        <v>69</v>
      </c>
      <c r="B1" s="113"/>
      <c r="C1" s="113"/>
      <c r="D1" s="113"/>
      <c r="E1" s="113"/>
      <c r="F1" s="114"/>
    </row>
    <row r="2" spans="1:9" ht="37.9" customHeight="1" thickBot="1">
      <c r="A2" s="11" t="s">
        <v>0</v>
      </c>
      <c r="B2" s="45" t="s">
        <v>1</v>
      </c>
      <c r="C2" s="46" t="s">
        <v>2</v>
      </c>
      <c r="D2" s="46" t="s">
        <v>3</v>
      </c>
      <c r="E2" s="46" t="s">
        <v>4</v>
      </c>
      <c r="F2" s="46" t="s">
        <v>5</v>
      </c>
    </row>
    <row r="3" spans="1:9" ht="15.75" thickBot="1">
      <c r="A3" s="115" t="s">
        <v>53</v>
      </c>
      <c r="B3" s="116"/>
      <c r="C3" s="116"/>
      <c r="D3" s="116"/>
      <c r="E3" s="116"/>
      <c r="F3" s="117"/>
    </row>
    <row r="4" spans="1:9" ht="15.75">
      <c r="A4" s="2" t="s">
        <v>6</v>
      </c>
      <c r="B4" s="12" t="s">
        <v>29</v>
      </c>
      <c r="C4" s="118" t="s">
        <v>7</v>
      </c>
      <c r="D4" s="5">
        <v>1</v>
      </c>
      <c r="E4" s="88"/>
      <c r="F4" s="33">
        <f>+E4*D4</f>
        <v>0</v>
      </c>
      <c r="I4" s="55"/>
    </row>
    <row r="5" spans="1:9" ht="15.75" thickBot="1">
      <c r="A5" s="3" t="s">
        <v>55</v>
      </c>
      <c r="B5" s="13" t="s">
        <v>60</v>
      </c>
      <c r="C5" s="119"/>
      <c r="D5" s="6"/>
      <c r="E5" s="49"/>
      <c r="F5" s="50"/>
      <c r="I5" s="55"/>
    </row>
    <row r="6" spans="1:9" ht="15.75">
      <c r="A6" s="2" t="s">
        <v>6</v>
      </c>
      <c r="B6" s="51" t="s">
        <v>28</v>
      </c>
      <c r="C6" s="118" t="s">
        <v>7</v>
      </c>
      <c r="D6" s="5">
        <v>1</v>
      </c>
      <c r="E6" s="88"/>
      <c r="F6" s="33">
        <f>+E6*D6</f>
        <v>0</v>
      </c>
      <c r="I6" s="55"/>
    </row>
    <row r="7" spans="1:9" ht="16.5" thickBot="1">
      <c r="A7" s="4" t="s">
        <v>8</v>
      </c>
      <c r="B7" s="52"/>
      <c r="C7" s="120"/>
      <c r="D7" s="7"/>
      <c r="E7" s="53"/>
      <c r="F7" s="35"/>
      <c r="I7" s="55"/>
    </row>
    <row r="8" spans="1:9" ht="15.75" thickBot="1">
      <c r="A8" s="3" t="s">
        <v>9</v>
      </c>
      <c r="B8" s="13" t="s">
        <v>30</v>
      </c>
      <c r="C8" s="6" t="s">
        <v>7</v>
      </c>
      <c r="D8" s="6">
        <v>1</v>
      </c>
      <c r="E8" s="89"/>
      <c r="F8" s="34">
        <f>+E8*D8</f>
        <v>0</v>
      </c>
      <c r="I8" s="55"/>
    </row>
    <row r="9" spans="1:9" ht="16.5" thickBot="1">
      <c r="A9" s="42" t="s">
        <v>34</v>
      </c>
      <c r="B9" s="40"/>
      <c r="C9" s="30"/>
      <c r="D9" s="30"/>
      <c r="E9" s="41"/>
      <c r="F9" s="37"/>
      <c r="I9" s="55"/>
    </row>
    <row r="10" spans="1:9" ht="30">
      <c r="A10" s="103" t="s">
        <v>32</v>
      </c>
      <c r="B10" s="17" t="s">
        <v>33</v>
      </c>
      <c r="C10" s="10" t="s">
        <v>7</v>
      </c>
      <c r="D10" s="10">
        <v>1</v>
      </c>
      <c r="E10" s="90"/>
      <c r="F10" s="36">
        <f>+E10*D10</f>
        <v>0</v>
      </c>
      <c r="I10" s="55"/>
    </row>
    <row r="11" spans="1:9">
      <c r="A11" s="104" t="s">
        <v>31</v>
      </c>
      <c r="B11" s="43" t="s">
        <v>10</v>
      </c>
      <c r="C11" s="44" t="s">
        <v>7</v>
      </c>
      <c r="D11" s="44">
        <v>1</v>
      </c>
      <c r="E11" s="91"/>
      <c r="F11" s="38">
        <f>+E11*D11</f>
        <v>0</v>
      </c>
      <c r="I11" s="55"/>
    </row>
    <row r="12" spans="1:9" ht="16.5" thickBot="1">
      <c r="A12" s="15"/>
      <c r="B12" s="14" t="s">
        <v>11</v>
      </c>
      <c r="C12" s="7" t="s">
        <v>7</v>
      </c>
      <c r="D12" s="7">
        <v>1</v>
      </c>
      <c r="E12" s="92"/>
      <c r="F12" s="35">
        <f>+E12*D12</f>
        <v>0</v>
      </c>
      <c r="I12" s="55"/>
    </row>
    <row r="13" spans="1:9" ht="16.899999999999999" customHeight="1" thickBot="1">
      <c r="A13" s="115" t="s">
        <v>12</v>
      </c>
      <c r="B13" s="116"/>
      <c r="C13" s="116"/>
      <c r="D13" s="116"/>
      <c r="E13" s="116"/>
      <c r="F13" s="117"/>
      <c r="I13" s="55"/>
    </row>
    <row r="14" spans="1:9">
      <c r="A14" s="16" t="s">
        <v>13</v>
      </c>
      <c r="B14" s="17" t="s">
        <v>15</v>
      </c>
      <c r="C14" s="8" t="s">
        <v>7</v>
      </c>
      <c r="D14" s="10">
        <v>1</v>
      </c>
      <c r="E14" s="90"/>
      <c r="F14" s="36">
        <f>+E14*D14</f>
        <v>0</v>
      </c>
      <c r="I14" s="55"/>
    </row>
    <row r="15" spans="1:9">
      <c r="A15" s="48" t="s">
        <v>14</v>
      </c>
      <c r="B15" s="43" t="s">
        <v>16</v>
      </c>
      <c r="C15" s="47" t="s">
        <v>7</v>
      </c>
      <c r="D15" s="44">
        <v>1</v>
      </c>
      <c r="E15" s="91"/>
      <c r="F15" s="38">
        <f>+E15*D15</f>
        <v>0</v>
      </c>
      <c r="I15" s="55"/>
    </row>
    <row r="16" spans="1:9">
      <c r="A16" s="48" t="s">
        <v>17</v>
      </c>
      <c r="B16" s="43" t="s">
        <v>19</v>
      </c>
      <c r="C16" s="47" t="s">
        <v>7</v>
      </c>
      <c r="D16" s="44">
        <v>1</v>
      </c>
      <c r="E16" s="91"/>
      <c r="F16" s="38">
        <f>+E16*D16</f>
        <v>0</v>
      </c>
      <c r="I16" s="55"/>
    </row>
    <row r="17" spans="1:9" ht="15.75" thickBot="1">
      <c r="A17" s="4" t="s">
        <v>18</v>
      </c>
      <c r="B17" s="14" t="s">
        <v>20</v>
      </c>
      <c r="C17" s="9" t="s">
        <v>7</v>
      </c>
      <c r="D17" s="7">
        <v>3</v>
      </c>
      <c r="E17" s="92"/>
      <c r="F17" s="35">
        <f>+E17*D17</f>
        <v>0</v>
      </c>
      <c r="I17" s="55"/>
    </row>
    <row r="18" spans="1:9" ht="16.899999999999999" customHeight="1" thickBot="1">
      <c r="A18" s="115" t="s">
        <v>21</v>
      </c>
      <c r="B18" s="116"/>
      <c r="C18" s="116"/>
      <c r="D18" s="116"/>
      <c r="E18" s="116"/>
      <c r="F18" s="117"/>
      <c r="I18" s="55"/>
    </row>
    <row r="19" spans="1:9" ht="55.15" customHeight="1" thickBot="1">
      <c r="A19" s="16" t="s">
        <v>22</v>
      </c>
      <c r="B19" s="29" t="s">
        <v>27</v>
      </c>
      <c r="C19" s="10" t="s">
        <v>7</v>
      </c>
      <c r="D19" s="10">
        <v>1</v>
      </c>
      <c r="E19" s="90"/>
      <c r="F19" s="36">
        <f>+E19*D19</f>
        <v>0</v>
      </c>
      <c r="I19" s="55"/>
    </row>
    <row r="20" spans="1:9" ht="18" customHeight="1" thickBot="1">
      <c r="A20" s="110" t="s">
        <v>23</v>
      </c>
      <c r="B20" s="111"/>
      <c r="C20" s="111"/>
      <c r="D20" s="111"/>
      <c r="E20" s="111"/>
      <c r="F20" s="112"/>
      <c r="I20" s="55"/>
    </row>
    <row r="21" spans="1:9">
      <c r="A21" s="2" t="s">
        <v>24</v>
      </c>
      <c r="B21" s="31" t="s">
        <v>25</v>
      </c>
      <c r="C21" s="32" t="s">
        <v>26</v>
      </c>
      <c r="D21" s="5">
        <v>8</v>
      </c>
      <c r="E21" s="93"/>
      <c r="F21" s="33">
        <f>+E21*D21</f>
        <v>0</v>
      </c>
      <c r="I21" s="55"/>
    </row>
    <row r="22" spans="1:9">
      <c r="A22" s="19" t="s">
        <v>35</v>
      </c>
      <c r="B22" s="27" t="s">
        <v>36</v>
      </c>
      <c r="C22" s="23" t="s">
        <v>7</v>
      </c>
      <c r="D22" s="22">
        <v>243</v>
      </c>
      <c r="E22" s="94"/>
      <c r="F22" s="38">
        <f>+E22*D22</f>
        <v>0</v>
      </c>
      <c r="I22" s="55"/>
    </row>
    <row r="23" spans="1:9">
      <c r="A23" s="18" t="s">
        <v>37</v>
      </c>
      <c r="B23" s="26" t="s">
        <v>38</v>
      </c>
      <c r="C23" s="21" t="s">
        <v>7</v>
      </c>
      <c r="D23" s="22">
        <v>24</v>
      </c>
      <c r="E23" s="94"/>
      <c r="F23" s="38">
        <f t="shared" ref="F23:F32" si="0">+E23*D23</f>
        <v>0</v>
      </c>
      <c r="I23" s="55"/>
    </row>
    <row r="24" spans="1:9">
      <c r="A24" s="19" t="s">
        <v>39</v>
      </c>
      <c r="B24" s="27" t="s">
        <v>40</v>
      </c>
      <c r="C24" s="23" t="s">
        <v>7</v>
      </c>
      <c r="D24" s="22">
        <v>1</v>
      </c>
      <c r="E24" s="94"/>
      <c r="F24" s="38">
        <f t="shared" si="0"/>
        <v>0</v>
      </c>
      <c r="I24" s="55"/>
    </row>
    <row r="25" spans="1:9">
      <c r="A25" s="18" t="s">
        <v>41</v>
      </c>
      <c r="B25" s="26" t="s">
        <v>54</v>
      </c>
      <c r="C25" s="21" t="s">
        <v>7</v>
      </c>
      <c r="D25" s="22">
        <v>1</v>
      </c>
      <c r="E25" s="94"/>
      <c r="F25" s="38">
        <f t="shared" si="0"/>
        <v>0</v>
      </c>
      <c r="I25" s="55"/>
    </row>
    <row r="26" spans="1:9">
      <c r="A26" s="19" t="s">
        <v>42</v>
      </c>
      <c r="B26" s="26" t="s">
        <v>43</v>
      </c>
      <c r="C26" s="21" t="s">
        <v>52</v>
      </c>
      <c r="D26" s="22">
        <v>8</v>
      </c>
      <c r="E26" s="94"/>
      <c r="F26" s="38">
        <f t="shared" si="0"/>
        <v>0</v>
      </c>
      <c r="I26" s="55"/>
    </row>
    <row r="27" spans="1:9" ht="18" customHeight="1">
      <c r="A27" s="18" t="s">
        <v>44</v>
      </c>
      <c r="B27" s="26" t="s">
        <v>57</v>
      </c>
      <c r="C27" s="21" t="s">
        <v>26</v>
      </c>
      <c r="D27" s="22">
        <v>8</v>
      </c>
      <c r="E27" s="94"/>
      <c r="F27" s="38">
        <f t="shared" si="0"/>
        <v>0</v>
      </c>
      <c r="I27" s="55"/>
    </row>
    <row r="28" spans="1:9">
      <c r="A28" s="18" t="s">
        <v>45</v>
      </c>
      <c r="B28" s="26" t="s">
        <v>46</v>
      </c>
      <c r="C28" s="21" t="s">
        <v>52</v>
      </c>
      <c r="D28" s="22">
        <v>1</v>
      </c>
      <c r="E28" s="94"/>
      <c r="F28" s="38">
        <f t="shared" si="0"/>
        <v>0</v>
      </c>
      <c r="I28" s="55"/>
    </row>
    <row r="29" spans="1:9">
      <c r="A29" s="18" t="s">
        <v>82</v>
      </c>
      <c r="B29" s="26" t="s">
        <v>83</v>
      </c>
      <c r="C29" s="21" t="s">
        <v>52</v>
      </c>
      <c r="D29" s="22">
        <v>1</v>
      </c>
      <c r="E29" s="94"/>
      <c r="F29" s="38">
        <f t="shared" si="0"/>
        <v>0</v>
      </c>
      <c r="H29" s="55"/>
    </row>
    <row r="30" spans="1:9">
      <c r="A30" s="18" t="s">
        <v>47</v>
      </c>
      <c r="B30" s="26" t="s">
        <v>48</v>
      </c>
      <c r="C30" s="21" t="s">
        <v>26</v>
      </c>
      <c r="D30" s="22">
        <v>16</v>
      </c>
      <c r="E30" s="94"/>
      <c r="F30" s="38">
        <f t="shared" si="0"/>
        <v>0</v>
      </c>
      <c r="I30" s="55"/>
    </row>
    <row r="31" spans="1:9">
      <c r="A31" s="19" t="s">
        <v>49</v>
      </c>
      <c r="B31" s="26" t="s">
        <v>50</v>
      </c>
      <c r="C31" s="21" t="s">
        <v>7</v>
      </c>
      <c r="D31" s="22">
        <v>1</v>
      </c>
      <c r="E31" s="94"/>
      <c r="F31" s="38">
        <f t="shared" si="0"/>
        <v>0</v>
      </c>
      <c r="I31" s="55"/>
    </row>
    <row r="32" spans="1:9" ht="15.75" thickBot="1">
      <c r="A32" s="20" t="s">
        <v>51</v>
      </c>
      <c r="B32" s="28" t="s">
        <v>58</v>
      </c>
      <c r="C32" s="24" t="s">
        <v>52</v>
      </c>
      <c r="D32" s="25">
        <v>1</v>
      </c>
      <c r="E32" s="95"/>
      <c r="F32" s="39">
        <f t="shared" si="0"/>
        <v>0</v>
      </c>
      <c r="I32" s="55"/>
    </row>
    <row r="33" spans="1:6" ht="16.5" thickBot="1">
      <c r="A33" s="107" t="s">
        <v>56</v>
      </c>
      <c r="B33" s="108"/>
      <c r="C33" s="108"/>
      <c r="D33" s="108"/>
      <c r="E33" s="109"/>
      <c r="F33" s="54">
        <f>SUM(F4:F32)</f>
        <v>0</v>
      </c>
    </row>
  </sheetData>
  <sheetProtection sheet="1" objects="1" scenarios="1"/>
  <protectedRanges>
    <protectedRange sqref="E1:E1048576" name="Oblast1"/>
  </protectedRanges>
  <mergeCells count="8">
    <mergeCell ref="A18:F18"/>
    <mergeCell ref="A20:F20"/>
    <mergeCell ref="A33:E33"/>
    <mergeCell ref="A3:F3"/>
    <mergeCell ref="A1:F1"/>
    <mergeCell ref="C6:C7"/>
    <mergeCell ref="C4:C5"/>
    <mergeCell ref="A13:F13"/>
  </mergeCells>
  <pageMargins left="0.7" right="0.7" top="0.78740157499999996" bottom="0.78740157499999996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7"/>
  <sheetViews>
    <sheetView workbookViewId="0">
      <selection activeCell="E1" sqref="E1:E1048576"/>
    </sheetView>
  </sheetViews>
  <sheetFormatPr defaultColWidth="10.88671875" defaultRowHeight="15"/>
  <cols>
    <col min="1" max="1" width="20.21875" customWidth="1"/>
    <col min="2" max="2" width="30" customWidth="1"/>
    <col min="3" max="3" width="6.77734375" customWidth="1"/>
    <col min="4" max="4" width="6" customWidth="1"/>
    <col min="5" max="5" width="13.6640625" customWidth="1"/>
    <col min="6" max="6" width="14.44140625" customWidth="1"/>
  </cols>
  <sheetData>
    <row r="1" spans="1:9" ht="18.75" thickBot="1">
      <c r="A1" s="59" t="s">
        <v>59</v>
      </c>
      <c r="B1" s="60"/>
      <c r="C1" s="60"/>
      <c r="D1" s="60"/>
      <c r="E1" s="60"/>
      <c r="F1" s="61"/>
      <c r="G1" s="58"/>
      <c r="H1" s="58"/>
    </row>
    <row r="2" spans="1:9" ht="15.75" thickBot="1"/>
    <row r="3" spans="1:9" ht="15.95" customHeight="1">
      <c r="A3" s="65" t="s">
        <v>6</v>
      </c>
      <c r="B3" s="66" t="s">
        <v>61</v>
      </c>
      <c r="C3" s="67" t="s">
        <v>7</v>
      </c>
      <c r="D3" s="67">
        <v>1</v>
      </c>
      <c r="E3" s="96"/>
      <c r="F3" s="68">
        <f>+E3*D3</f>
        <v>0</v>
      </c>
      <c r="I3" s="55"/>
    </row>
    <row r="4" spans="1:9" ht="15.95" customHeight="1">
      <c r="A4" s="69" t="s">
        <v>77</v>
      </c>
      <c r="B4" s="70" t="s">
        <v>63</v>
      </c>
      <c r="C4" s="71" t="s">
        <v>7</v>
      </c>
      <c r="D4" s="71">
        <v>1</v>
      </c>
      <c r="E4" s="97"/>
      <c r="F4" s="72">
        <f>+E4*D4</f>
        <v>0</v>
      </c>
      <c r="I4" s="55"/>
    </row>
    <row r="5" spans="1:9" ht="15.95" customHeight="1">
      <c r="A5" s="69" t="s">
        <v>78</v>
      </c>
      <c r="B5" s="70" t="s">
        <v>79</v>
      </c>
      <c r="C5" s="71" t="s">
        <v>7</v>
      </c>
      <c r="D5" s="71">
        <v>1</v>
      </c>
      <c r="E5" s="97"/>
      <c r="F5" s="72">
        <f t="shared" ref="F5" si="0">+E5*D5</f>
        <v>0</v>
      </c>
      <c r="I5" s="55"/>
    </row>
    <row r="6" spans="1:9" ht="15.95" customHeight="1">
      <c r="A6" s="69" t="s">
        <v>80</v>
      </c>
      <c r="B6" s="70" t="s">
        <v>81</v>
      </c>
      <c r="C6" s="71" t="s">
        <v>7</v>
      </c>
      <c r="D6" s="71">
        <v>1</v>
      </c>
      <c r="E6" s="97"/>
      <c r="F6" s="72">
        <f t="shared" ref="F6" si="1">+E6*D6</f>
        <v>0</v>
      </c>
      <c r="I6" s="55"/>
    </row>
    <row r="7" spans="1:9" ht="15.95" customHeight="1">
      <c r="A7" s="69" t="s">
        <v>47</v>
      </c>
      <c r="B7" s="70" t="s">
        <v>62</v>
      </c>
      <c r="C7" s="71" t="s">
        <v>7</v>
      </c>
      <c r="D7" s="71">
        <v>1</v>
      </c>
      <c r="E7" s="97"/>
      <c r="F7" s="72">
        <f>+E7*D7</f>
        <v>0</v>
      </c>
      <c r="I7" s="55"/>
    </row>
    <row r="8" spans="1:9" ht="15.95" customHeight="1" thickBot="1">
      <c r="A8" s="75" t="s">
        <v>64</v>
      </c>
      <c r="B8" s="76" t="s">
        <v>65</v>
      </c>
      <c r="C8" s="77" t="s">
        <v>7</v>
      </c>
      <c r="D8" s="77">
        <v>1</v>
      </c>
      <c r="E8" s="98"/>
      <c r="F8" s="73">
        <f>+E8*D8</f>
        <v>0</v>
      </c>
      <c r="I8" s="55"/>
    </row>
    <row r="9" spans="1:9" ht="16.5" thickBot="1">
      <c r="A9" s="74" t="s">
        <v>56</v>
      </c>
      <c r="B9" s="62"/>
      <c r="C9" s="62"/>
      <c r="D9" s="62"/>
      <c r="E9" s="62"/>
      <c r="F9" s="54">
        <f>SUM(F3:F8)</f>
        <v>0</v>
      </c>
    </row>
    <row r="14" spans="1:9" ht="15.75">
      <c r="A14" s="64"/>
    </row>
    <row r="15" spans="1:9" ht="15.75">
      <c r="A15" s="64"/>
    </row>
    <row r="16" spans="1:9" ht="15.75">
      <c r="A16" s="64"/>
    </row>
    <row r="17" spans="1:1" ht="15.75">
      <c r="A17" s="64"/>
    </row>
  </sheetData>
  <sheetProtection sheet="1" objects="1" scenarios="1"/>
  <protectedRanges>
    <protectedRange sqref="E1:E1048576" name="Oblast1"/>
  </protectedRanges>
  <pageMargins left="0.7" right="0.7" top="0.78740157499999996" bottom="0.78740157499999996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0756F8FCE242741906970A77D33ED87" ma:contentTypeVersion="19" ma:contentTypeDescription="Vytvoří nový dokument" ma:contentTypeScope="" ma:versionID="07d57e038b55bbf95250df71563a5992">
  <xsd:schema xmlns:xsd="http://www.w3.org/2001/XMLSchema" xmlns:xs="http://www.w3.org/2001/XMLSchema" xmlns:p="http://schemas.microsoft.com/office/2006/metadata/properties" xmlns:ns2="67fe5c4c-fa9c-4a83-99d8-634a289094af" xmlns:ns3="35d68827-f790-47a7-ab92-8f937da5c7b8" targetNamespace="http://schemas.microsoft.com/office/2006/metadata/properties" ma:root="true" ma:fieldsID="6781523300e53da447a7a44a17a18a8d" ns2:_="" ns3:_="">
    <xsd:import namespace="67fe5c4c-fa9c-4a83-99d8-634a289094af"/>
    <xsd:import namespace="35d68827-f790-47a7-ab92-8f937da5c7b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poznamka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fe5c4c-fa9c-4a83-99d8-634a289094a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fb3c29fc-fca1-4da7-bc3f-d3e1183bb514}" ma:internalName="TaxCatchAll" ma:showField="CatchAllData" ma:web="67fe5c4c-fa9c-4a83-99d8-634a289094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d68827-f790-47a7-ab92-8f937da5c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poznamka" ma:index="18" nillable="true" ma:displayName="poznamka" ma:description="poznamky v rozpoctu elektroprojekce" ma:format="Dropdown" ma:internalName="poznamka">
      <xsd:simpleType>
        <xsd:restriction base="dms:Text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c987f8de-c05b-45b3-a636-4cdd84cd2a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A122BF-4C2F-4FB0-B505-06EFE23699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D3E0A6-D049-4071-8482-60BAFD71C5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fe5c4c-fa9c-4a83-99d8-634a289094af"/>
    <ds:schemaRef ds:uri="35d68827-f790-47a7-ab92-8f937da5c7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Celkem</vt:lpstr>
      <vt:lpstr>Brno</vt:lpstr>
      <vt:lpstr>Ústí</vt:lpstr>
      <vt:lpstr>Olomouc</vt:lpstr>
      <vt:lpstr>Server Praha Update</vt:lpstr>
      <vt:lpstr>Brno!Oblast_tisku</vt:lpstr>
      <vt:lpstr>Celkem!Oblast_tisku</vt:lpstr>
      <vt:lpstr>Olomouc!Oblast_tisku</vt:lpstr>
      <vt:lpstr>'Server Praha Update'!Oblast_tisku</vt:lpstr>
      <vt:lpstr>Ústí!Oblast_tisku</vt:lpstr>
      <vt:lpstr>Olomouc!Rabat0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Schejbal</dc:creator>
  <cp:lastModifiedBy>Janíčková Iva</cp:lastModifiedBy>
  <dcterms:created xsi:type="dcterms:W3CDTF">2024-06-12T05:22:11Z</dcterms:created>
  <dcterms:modified xsi:type="dcterms:W3CDTF">2024-08-20T08:48:02Z</dcterms:modified>
</cp:coreProperties>
</file>